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75" yWindow="540" windowWidth="14025" windowHeight="9690"/>
  </bookViews>
  <sheets>
    <sheet name="AFG07" sheetId="2" r:id="rId1"/>
    <sheet name="OEKO1" sheetId="3" r:id="rId2"/>
  </sheets>
  <calcPr calcId="145621"/>
</workbook>
</file>

<file path=xl/calcChain.xml><?xml version="1.0" encoding="utf-8"?>
<calcChain xmlns="http://schemas.openxmlformats.org/spreadsheetml/2006/main">
  <c r="J20" i="2" l="1"/>
  <c r="G61" i="2" l="1"/>
  <c r="G60" i="2"/>
  <c r="G54" i="2"/>
  <c r="G52" i="2"/>
  <c r="G42" i="2"/>
  <c r="G39" i="2"/>
  <c r="G32" i="2"/>
  <c r="G29" i="2"/>
  <c r="G28" i="2"/>
  <c r="G25" i="2"/>
  <c r="G22" i="2"/>
  <c r="G19" i="2"/>
  <c r="G14" i="2"/>
  <c r="G11" i="2"/>
  <c r="G7" i="2"/>
</calcChain>
</file>

<file path=xl/sharedStrings.xml><?xml version="1.0" encoding="utf-8"?>
<sst xmlns="http://schemas.openxmlformats.org/spreadsheetml/2006/main" count="100" uniqueCount="88">
  <si>
    <t>Det dyrkede areal efter enhed, område, afgrøde og tid</t>
  </si>
  <si>
    <t>Enhed: -</t>
  </si>
  <si>
    <t>2013</t>
  </si>
  <si>
    <t>2014</t>
  </si>
  <si>
    <t>2015</t>
  </si>
  <si>
    <t>Hektar</t>
  </si>
  <si>
    <t>Hele landet</t>
  </si>
  <si>
    <t>Vinterhvede</t>
  </si>
  <si>
    <t>Vårhvede</t>
  </si>
  <si>
    <t>Hvede i alt</t>
  </si>
  <si>
    <t>Rug</t>
  </si>
  <si>
    <t>Vinterbyg</t>
  </si>
  <si>
    <t>Vårbyg</t>
  </si>
  <si>
    <t>Byg i alt</t>
  </si>
  <si>
    <t>Havre</t>
  </si>
  <si>
    <t>Triticale og andet korn til modenhed</t>
  </si>
  <si>
    <t>Korn i alt</t>
  </si>
  <si>
    <t>Bælgsæd til modenhed</t>
  </si>
  <si>
    <t>Læggekartofter</t>
  </si>
  <si>
    <t>Kartofler til melproduktion</t>
  </si>
  <si>
    <t>Spisekartofler</t>
  </si>
  <si>
    <t>Kartofler</t>
  </si>
  <si>
    <t>Sukkerroer til fabrik</t>
  </si>
  <si>
    <t>Foderroer</t>
  </si>
  <si>
    <t>Rodfrugter i alt</t>
  </si>
  <si>
    <t>Vinterraps, ikke non food</t>
  </si>
  <si>
    <t>Vinterraps, non food</t>
  </si>
  <si>
    <t>Vinterraps i alt</t>
  </si>
  <si>
    <t>Vårraps, ikke non food</t>
  </si>
  <si>
    <t>Vårraps, non food</t>
  </si>
  <si>
    <t>Vårraps i alt</t>
  </si>
  <si>
    <t>Raps i alt</t>
  </si>
  <si>
    <t>Hør</t>
  </si>
  <si>
    <t>Anden industrifrø</t>
  </si>
  <si>
    <t>Industrifrø i alt</t>
  </si>
  <si>
    <t>Frø til udsæd</t>
  </si>
  <si>
    <t>Lucerne</t>
  </si>
  <si>
    <t>Majs til opfodring</t>
  </si>
  <si>
    <t>Korn og bælgsæd til ensilering (helsæd)</t>
  </si>
  <si>
    <t>Bælgsæd, fodermarvkål og andet grøntfoder</t>
  </si>
  <si>
    <t>Græs- og kløvermark i omdriften</t>
  </si>
  <si>
    <t>Græs og grøntfoder i omdriften i alt</t>
  </si>
  <si>
    <t>Frilandsgrøntsager (ikke ærter til konserves)</t>
  </si>
  <si>
    <t>Ærter til konserves</t>
  </si>
  <si>
    <t>Frilandsgrøntsager i alt</t>
  </si>
  <si>
    <t>Blomsterløg og frilandsblomster</t>
  </si>
  <si>
    <t>Æbler</t>
  </si>
  <si>
    <t>Pærer</t>
  </si>
  <si>
    <t>Jordbær</t>
  </si>
  <si>
    <t>Surkirsebær</t>
  </si>
  <si>
    <t>Sødkirsebær</t>
  </si>
  <si>
    <t>Kirsebær i alt</t>
  </si>
  <si>
    <t>Solbær</t>
  </si>
  <si>
    <t>Anden frugt- og bærart</t>
  </si>
  <si>
    <t>Frugt og bær i alt</t>
  </si>
  <si>
    <t>Planteskoleareal</t>
  </si>
  <si>
    <t>Gartneriprodukter i alt</t>
  </si>
  <si>
    <t>Græsarealer uden for omdriften</t>
  </si>
  <si>
    <t>Braklægning med græs</t>
  </si>
  <si>
    <t>Juletræer</t>
  </si>
  <si>
    <t>Øvrige afgrøder og udyrket mark</t>
  </si>
  <si>
    <t>Øvrige afgrøder</t>
  </si>
  <si>
    <t>Uden afgrøde</t>
  </si>
  <si>
    <t>Dyrket areal i alt</t>
  </si>
  <si>
    <t>Samlet braklagt eller udtaget areal</t>
  </si>
  <si>
    <t>Væksthusareal</t>
  </si>
  <si>
    <t>Totallinjer (for 2015)</t>
  </si>
  <si>
    <t>http://statistikbanken.dk/statbank5a/default.asp?w=1440</t>
  </si>
  <si>
    <t>Pesticidebenyttende hektar</t>
  </si>
  <si>
    <t xml:space="preserve">Arealerne i Statistikbanken omfatter landbrugsarealer, der er fuldt omlagt til økologi. Antal bedrifter er landbrug der er autoriseret eller har søgt om autorisation til økologisk drift pr. 31. december.  Datakilde: NaturErhvervsstyrelsen. Mere detaljerede oplysninger findes i &amp;quot;Statistik over økologiske jordbrugsbedrifter&amp;quot;, NaturErhvervstyrelsen, www.naturerhverv.dk/tvaergaaende/oekologi/baggrund-og-fakta-om-oekologi. </t>
  </si>
  <si>
    <t>Økologiske bedrifter, Antal</t>
  </si>
  <si>
    <t>Andre afgrøder</t>
  </si>
  <si>
    <t>Braklægning</t>
  </si>
  <si>
    <t>Gartneri</t>
  </si>
  <si>
    <t>Græs og grøntfoder</t>
  </si>
  <si>
    <t>Industrifrø</t>
  </si>
  <si>
    <t>Rodfrugter</t>
  </si>
  <si>
    <t>Bælgsæd</t>
  </si>
  <si>
    <t>Korn</t>
  </si>
  <si>
    <t>Økologisk areal</t>
  </si>
  <si>
    <t>Enhed: Hektar (ha)</t>
  </si>
  <si>
    <t>Økologiske arealer efter afgrøde og tid</t>
  </si>
  <si>
    <t>Økologisk korn</t>
  </si>
  <si>
    <t>Økologisk bælgsæd</t>
  </si>
  <si>
    <t>Økologiske rodfrugter</t>
  </si>
  <si>
    <t>Økologisk industrifrø</t>
  </si>
  <si>
    <t>Økologiske frø til udsæd</t>
  </si>
  <si>
    <t>Andre økologiske afgrøder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</si>
</sst>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Border="0" applyAlignment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165" fontId="0" fillId="0" borderId="0" xfId="1" applyNumberFormat="1" applyFont="1" applyFill="1" applyAlignment="1" applyProtection="1">
      <alignment horizontal="right"/>
    </xf>
    <xf numFmtId="165" fontId="0" fillId="0" borderId="0" xfId="1" applyNumberFormat="1" applyFont="1" applyFill="1" applyProtection="1"/>
    <xf numFmtId="165" fontId="0" fillId="3" borderId="0" xfId="1" applyNumberFormat="1" applyFont="1" applyFill="1" applyAlignment="1" applyProtection="1">
      <alignment horizontal="right"/>
    </xf>
    <xf numFmtId="165" fontId="0" fillId="2" borderId="0" xfId="1" applyNumberFormat="1" applyFont="1" applyFill="1" applyAlignment="1" applyProtection="1">
      <alignment horizontal="right"/>
    </xf>
    <xf numFmtId="165" fontId="0" fillId="2" borderId="0" xfId="1" applyNumberFormat="1" applyFont="1" applyFill="1" applyProtection="1"/>
    <xf numFmtId="165" fontId="0" fillId="0" borderId="0" xfId="0" applyNumberFormat="1" applyFill="1" applyProtection="1"/>
    <xf numFmtId="0" fontId="4" fillId="0" borderId="0" xfId="2" applyFill="1" applyProtection="1"/>
    <xf numFmtId="0" fontId="0" fillId="0" borderId="1" xfId="0" applyFill="1" applyBorder="1" applyProtection="1"/>
    <xf numFmtId="3" fontId="0" fillId="0" borderId="1" xfId="0" applyNumberFormat="1" applyFill="1" applyBorder="1" applyProtection="1"/>
    <xf numFmtId="3" fontId="0" fillId="0" borderId="4" xfId="0" applyNumberFormat="1" applyFill="1" applyBorder="1" applyProtection="1"/>
    <xf numFmtId="3" fontId="0" fillId="0" borderId="5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left"/>
    </xf>
    <xf numFmtId="3" fontId="0" fillId="0" borderId="6" xfId="0" applyNumberFormat="1" applyFill="1" applyBorder="1" applyProtection="1"/>
    <xf numFmtId="164" fontId="0" fillId="0" borderId="0" xfId="1" applyFont="1" applyFill="1" applyAlignment="1" applyProtection="1">
      <alignment horizontal="right"/>
    </xf>
    <xf numFmtId="0" fontId="0" fillId="0" borderId="6" xfId="0" applyFill="1" applyBorder="1" applyProtection="1"/>
    <xf numFmtId="3" fontId="0" fillId="0" borderId="0" xfId="0" applyNumberForma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istikbanken.dk/statbank5a/default.asp?w=1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C22" workbookViewId="0">
      <selection activeCell="I4" sqref="I4:J20"/>
    </sheetView>
  </sheetViews>
  <sheetFormatPr defaultRowHeight="15" x14ac:dyDescent="0.25"/>
  <cols>
    <col min="1" max="1" width="8.85546875" customWidth="1"/>
    <col min="2" max="2" width="13.28515625" customWidth="1"/>
    <col min="3" max="3" width="42" customWidth="1"/>
    <col min="4" max="4" width="12.140625" customWidth="1"/>
    <col min="5" max="5" width="11.7109375" customWidth="1"/>
    <col min="6" max="6" width="12.28515625" customWidth="1"/>
    <col min="7" max="7" width="12.5703125" bestFit="1" customWidth="1"/>
    <col min="8" max="8" width="9.85546875" bestFit="1" customWidth="1"/>
    <col min="9" max="9" width="28.140625" bestFit="1" customWidth="1"/>
    <col min="13" max="13" width="23.140625" bestFit="1" customWidth="1"/>
    <col min="14" max="14" width="11.140625" bestFit="1" customWidth="1"/>
  </cols>
  <sheetData>
    <row r="1" spans="1:14" ht="17.25" x14ac:dyDescent="0.3">
      <c r="A1" s="1" t="s">
        <v>0</v>
      </c>
    </row>
    <row r="2" spans="1:14" x14ac:dyDescent="0.25">
      <c r="A2" s="2" t="s">
        <v>1</v>
      </c>
    </row>
    <row r="3" spans="1:14" x14ac:dyDescent="0.25">
      <c r="A3" s="12" t="s">
        <v>67</v>
      </c>
    </row>
    <row r="4" spans="1:14" x14ac:dyDescent="0.25">
      <c r="D4" s="3" t="s">
        <v>2</v>
      </c>
      <c r="E4" s="3" t="s">
        <v>3</v>
      </c>
      <c r="F4" s="3" t="s">
        <v>4</v>
      </c>
      <c r="G4" t="s">
        <v>66</v>
      </c>
      <c r="I4" s="24" t="s">
        <v>68</v>
      </c>
      <c r="J4" s="25"/>
      <c r="M4" s="3"/>
      <c r="N4" s="21"/>
    </row>
    <row r="5" spans="1:14" x14ac:dyDescent="0.25">
      <c r="A5" s="3" t="s">
        <v>5</v>
      </c>
      <c r="B5" s="3" t="s">
        <v>6</v>
      </c>
      <c r="C5" s="3" t="s">
        <v>7</v>
      </c>
      <c r="D5" s="6">
        <v>542051</v>
      </c>
      <c r="E5" s="6">
        <v>651530</v>
      </c>
      <c r="F5" s="6">
        <v>617480</v>
      </c>
      <c r="G5" s="7"/>
      <c r="I5" s="17" t="s">
        <v>63</v>
      </c>
      <c r="J5" s="15">
        <v>2634663</v>
      </c>
      <c r="M5" s="3"/>
      <c r="N5" s="21"/>
    </row>
    <row r="6" spans="1:14" x14ac:dyDescent="0.25">
      <c r="C6" s="3" t="s">
        <v>8</v>
      </c>
      <c r="D6" s="6">
        <v>28803</v>
      </c>
      <c r="E6" s="6">
        <v>16910</v>
      </c>
      <c r="F6" s="6">
        <v>14881</v>
      </c>
      <c r="G6" s="7"/>
      <c r="I6" s="18" t="s">
        <v>55</v>
      </c>
      <c r="J6" s="16">
        <v>-1180</v>
      </c>
      <c r="M6" s="3"/>
      <c r="N6" s="21"/>
    </row>
    <row r="7" spans="1:14" x14ac:dyDescent="0.25">
      <c r="C7" s="3" t="s">
        <v>9</v>
      </c>
      <c r="D7" s="6">
        <v>570854</v>
      </c>
      <c r="E7" s="6">
        <v>668441</v>
      </c>
      <c r="F7" s="6">
        <v>632361</v>
      </c>
      <c r="G7" s="7">
        <f>SUM(F5:F6)</f>
        <v>632361</v>
      </c>
      <c r="I7" s="18" t="s">
        <v>57</v>
      </c>
      <c r="J7" s="16">
        <v>-260795</v>
      </c>
      <c r="M7" s="3"/>
      <c r="N7" s="21"/>
    </row>
    <row r="8" spans="1:14" x14ac:dyDescent="0.25">
      <c r="C8" s="3" t="s">
        <v>10</v>
      </c>
      <c r="D8" s="6">
        <v>88181</v>
      </c>
      <c r="E8" s="6">
        <v>104093</v>
      </c>
      <c r="F8" s="6">
        <v>121785</v>
      </c>
      <c r="G8" s="7"/>
      <c r="I8" s="18" t="s">
        <v>58</v>
      </c>
      <c r="J8" s="16">
        <v>-7025</v>
      </c>
      <c r="M8" s="3"/>
      <c r="N8" s="21"/>
    </row>
    <row r="9" spans="1:14" x14ac:dyDescent="0.25">
      <c r="C9" s="3" t="s">
        <v>11</v>
      </c>
      <c r="D9" s="6">
        <v>110853</v>
      </c>
      <c r="E9" s="6">
        <v>145209</v>
      </c>
      <c r="F9" s="6">
        <v>119142</v>
      </c>
      <c r="G9" s="7"/>
      <c r="I9" s="18" t="s">
        <v>59</v>
      </c>
      <c r="J9" s="16">
        <v>-18704</v>
      </c>
      <c r="M9" s="3"/>
      <c r="N9" s="21"/>
    </row>
    <row r="10" spans="1:14" x14ac:dyDescent="0.25">
      <c r="C10" s="3" t="s">
        <v>12</v>
      </c>
      <c r="D10" s="6">
        <v>578675</v>
      </c>
      <c r="E10" s="6">
        <v>490533</v>
      </c>
      <c r="F10" s="6">
        <v>512171</v>
      </c>
      <c r="G10" s="7"/>
      <c r="I10" s="18" t="s">
        <v>61</v>
      </c>
      <c r="J10" s="16">
        <v>-328</v>
      </c>
      <c r="M10" s="3"/>
      <c r="N10" s="21"/>
    </row>
    <row r="11" spans="1:14" x14ac:dyDescent="0.25">
      <c r="C11" s="3" t="s">
        <v>13</v>
      </c>
      <c r="D11" s="6">
        <v>689528</v>
      </c>
      <c r="E11" s="6">
        <v>635743</v>
      </c>
      <c r="F11" s="6">
        <v>631313</v>
      </c>
      <c r="G11" s="7">
        <f>SUM(F9:F10)</f>
        <v>631313</v>
      </c>
      <c r="I11" s="18" t="s">
        <v>62</v>
      </c>
      <c r="J11" s="16">
        <v>-24379</v>
      </c>
      <c r="M11" s="3"/>
      <c r="N11" s="21"/>
    </row>
    <row r="12" spans="1:14" x14ac:dyDescent="0.25">
      <c r="C12" s="3" t="s">
        <v>14</v>
      </c>
      <c r="D12" s="6">
        <v>53488</v>
      </c>
      <c r="E12" s="6">
        <v>34830</v>
      </c>
      <c r="F12" s="6">
        <v>37584</v>
      </c>
      <c r="G12" s="7"/>
      <c r="I12" s="19" t="s">
        <v>40</v>
      </c>
      <c r="J12" s="16">
        <v>-258723</v>
      </c>
      <c r="M12" s="3"/>
      <c r="N12" s="21"/>
    </row>
    <row r="13" spans="1:14" x14ac:dyDescent="0.25">
      <c r="C13" s="3" t="s">
        <v>15</v>
      </c>
      <c r="D13" s="6">
        <v>32730</v>
      </c>
      <c r="E13" s="6">
        <v>31667</v>
      </c>
      <c r="F13" s="6">
        <v>30242</v>
      </c>
      <c r="G13" s="7"/>
      <c r="I13" s="19" t="s">
        <v>45</v>
      </c>
      <c r="J13" s="16">
        <v>-32</v>
      </c>
    </row>
    <row r="14" spans="1:14" x14ac:dyDescent="0.25">
      <c r="C14" s="3" t="s">
        <v>16</v>
      </c>
      <c r="D14" s="6">
        <v>1434781</v>
      </c>
      <c r="E14" s="6">
        <v>1474773</v>
      </c>
      <c r="F14" s="6">
        <v>1453285</v>
      </c>
      <c r="G14" s="7">
        <f>SUM(F12:F13,F8:F10,F5:F6)</f>
        <v>1453285</v>
      </c>
      <c r="I14" s="18" t="s">
        <v>82</v>
      </c>
      <c r="J14" s="16">
        <v>-44169</v>
      </c>
      <c r="M14" s="3"/>
      <c r="N14" s="21"/>
    </row>
    <row r="15" spans="1:14" x14ac:dyDescent="0.25">
      <c r="C15" s="3" t="s">
        <v>17</v>
      </c>
      <c r="D15" s="6">
        <v>7912</v>
      </c>
      <c r="E15" s="6">
        <v>8793</v>
      </c>
      <c r="F15" s="6">
        <v>11931</v>
      </c>
      <c r="G15" s="7"/>
      <c r="I15" s="18" t="s">
        <v>83</v>
      </c>
      <c r="J15" s="16">
        <v>-3125</v>
      </c>
    </row>
    <row r="16" spans="1:14" x14ac:dyDescent="0.25">
      <c r="C16" s="3" t="s">
        <v>18</v>
      </c>
      <c r="D16" s="6">
        <v>4957</v>
      </c>
      <c r="E16" s="6">
        <v>5302</v>
      </c>
      <c r="F16" s="6">
        <v>5735</v>
      </c>
      <c r="G16" s="7"/>
      <c r="I16" s="18" t="s">
        <v>84</v>
      </c>
      <c r="J16" s="16">
        <v>-1464</v>
      </c>
    </row>
    <row r="17" spans="3:10" x14ac:dyDescent="0.25">
      <c r="C17" s="3" t="s">
        <v>19</v>
      </c>
      <c r="D17" s="6">
        <v>21217</v>
      </c>
      <c r="E17" s="6">
        <v>21562</v>
      </c>
      <c r="F17" s="6">
        <v>23637</v>
      </c>
      <c r="G17" s="7"/>
      <c r="I17" s="19" t="s">
        <v>85</v>
      </c>
      <c r="J17" s="16">
        <v>-811</v>
      </c>
    </row>
    <row r="18" spans="3:10" x14ac:dyDescent="0.25">
      <c r="C18" s="3" t="s">
        <v>20</v>
      </c>
      <c r="D18" s="6">
        <v>14218</v>
      </c>
      <c r="E18" s="6">
        <v>15753</v>
      </c>
      <c r="F18" s="6">
        <v>13522</v>
      </c>
      <c r="G18" s="7"/>
      <c r="I18" s="19" t="s">
        <v>86</v>
      </c>
      <c r="J18" s="16">
        <v>-3447</v>
      </c>
    </row>
    <row r="19" spans="3:10" ht="15.75" thickBot="1" x14ac:dyDescent="0.3">
      <c r="C19" s="3" t="s">
        <v>21</v>
      </c>
      <c r="D19" s="6">
        <v>40392</v>
      </c>
      <c r="E19" s="6">
        <v>42617</v>
      </c>
      <c r="F19" s="6">
        <v>42895</v>
      </c>
      <c r="G19" s="7">
        <f>SUM(F16:F18)</f>
        <v>42894</v>
      </c>
      <c r="I19" s="22" t="s">
        <v>87</v>
      </c>
      <c r="J19" s="20">
        <v>-353</v>
      </c>
    </row>
    <row r="20" spans="3:10" x14ac:dyDescent="0.25">
      <c r="C20" s="3" t="s">
        <v>22</v>
      </c>
      <c r="D20" s="6">
        <v>38680</v>
      </c>
      <c r="E20" s="6">
        <v>35859</v>
      </c>
      <c r="F20" s="6">
        <v>25332</v>
      </c>
      <c r="G20" s="7"/>
      <c r="I20" s="13" t="s">
        <v>68</v>
      </c>
      <c r="J20" s="14">
        <f>SUM(J5:J19)</f>
        <v>2010128</v>
      </c>
    </row>
    <row r="21" spans="3:10" x14ac:dyDescent="0.25">
      <c r="C21" s="3" t="s">
        <v>23</v>
      </c>
      <c r="D21" s="6">
        <v>5736</v>
      </c>
      <c r="E21" s="6">
        <v>6708</v>
      </c>
      <c r="F21" s="6">
        <v>4810</v>
      </c>
      <c r="G21" s="7"/>
    </row>
    <row r="22" spans="3:10" x14ac:dyDescent="0.25">
      <c r="C22" s="3" t="s">
        <v>24</v>
      </c>
      <c r="D22" s="6">
        <v>84809</v>
      </c>
      <c r="E22" s="6">
        <v>85183</v>
      </c>
      <c r="F22" s="6">
        <v>73038</v>
      </c>
      <c r="G22" s="7">
        <f>SUM(F20:F21,F16:F18)</f>
        <v>73036</v>
      </c>
    </row>
    <row r="23" spans="3:10" x14ac:dyDescent="0.25">
      <c r="C23" s="3" t="s">
        <v>25</v>
      </c>
      <c r="D23" s="6">
        <v>173746</v>
      </c>
      <c r="E23" s="6">
        <v>164221</v>
      </c>
      <c r="F23" s="6">
        <v>192693</v>
      </c>
      <c r="G23" s="7"/>
      <c r="J23" s="23"/>
    </row>
    <row r="24" spans="3:10" x14ac:dyDescent="0.25">
      <c r="C24" s="3" t="s">
        <v>26</v>
      </c>
      <c r="D24" s="6">
        <v>0</v>
      </c>
      <c r="E24" s="6">
        <v>0</v>
      </c>
      <c r="F24" s="6">
        <v>0</v>
      </c>
      <c r="G24" s="7"/>
    </row>
    <row r="25" spans="3:10" x14ac:dyDescent="0.25">
      <c r="C25" s="3" t="s">
        <v>27</v>
      </c>
      <c r="D25" s="6">
        <v>173746</v>
      </c>
      <c r="E25" s="6">
        <v>164221</v>
      </c>
      <c r="F25" s="6">
        <v>192693</v>
      </c>
      <c r="G25" s="7">
        <f>SUM(F23:F24)</f>
        <v>192693</v>
      </c>
    </row>
    <row r="26" spans="3:10" x14ac:dyDescent="0.25">
      <c r="C26" s="3" t="s">
        <v>28</v>
      </c>
      <c r="D26" s="6">
        <v>1371</v>
      </c>
      <c r="E26" s="6">
        <v>1375</v>
      </c>
      <c r="F26" s="6">
        <v>511</v>
      </c>
      <c r="G26" s="7"/>
    </row>
    <row r="27" spans="3:10" x14ac:dyDescent="0.25">
      <c r="C27" s="3" t="s">
        <v>29</v>
      </c>
      <c r="D27" s="6">
        <v>0</v>
      </c>
      <c r="E27" s="6">
        <v>0</v>
      </c>
      <c r="F27" s="6">
        <v>0</v>
      </c>
      <c r="G27" s="7"/>
    </row>
    <row r="28" spans="3:10" x14ac:dyDescent="0.25">
      <c r="C28" s="3" t="s">
        <v>30</v>
      </c>
      <c r="D28" s="6">
        <v>1371</v>
      </c>
      <c r="E28" s="6">
        <v>1375</v>
      </c>
      <c r="F28" s="6">
        <v>511</v>
      </c>
      <c r="G28" s="7">
        <f>SUM(F26:F27)</f>
        <v>511</v>
      </c>
    </row>
    <row r="29" spans="3:10" x14ac:dyDescent="0.25">
      <c r="C29" s="3" t="s">
        <v>31</v>
      </c>
      <c r="D29" s="6">
        <v>175117</v>
      </c>
      <c r="E29" s="6">
        <v>165595</v>
      </c>
      <c r="F29" s="6">
        <v>193203</v>
      </c>
      <c r="G29" s="7">
        <f>SUM(F26:F27,F23:F24)</f>
        <v>193204</v>
      </c>
    </row>
    <row r="30" spans="3:10" x14ac:dyDescent="0.25">
      <c r="C30" s="3" t="s">
        <v>32</v>
      </c>
      <c r="D30" s="6">
        <v>29</v>
      </c>
      <c r="E30" s="6">
        <v>100</v>
      </c>
      <c r="F30" s="6">
        <v>61</v>
      </c>
      <c r="G30" s="7"/>
    </row>
    <row r="31" spans="3:10" x14ac:dyDescent="0.25">
      <c r="C31" s="3" t="s">
        <v>33</v>
      </c>
      <c r="D31" s="6">
        <v>583</v>
      </c>
      <c r="E31" s="6">
        <v>897</v>
      </c>
      <c r="F31" s="6">
        <v>897</v>
      </c>
      <c r="G31" s="7"/>
    </row>
    <row r="32" spans="3:10" x14ac:dyDescent="0.25">
      <c r="C32" s="3" t="s">
        <v>34</v>
      </c>
      <c r="D32" s="6">
        <v>175729</v>
      </c>
      <c r="E32" s="6">
        <v>166592</v>
      </c>
      <c r="F32" s="6">
        <v>194161</v>
      </c>
      <c r="G32" s="7">
        <f>SUM(F30:F31,F26:F27,F23:F24)</f>
        <v>194162</v>
      </c>
    </row>
    <row r="33" spans="3:7" x14ac:dyDescent="0.25">
      <c r="C33" s="3" t="s">
        <v>35</v>
      </c>
      <c r="D33" s="6">
        <v>79616</v>
      </c>
      <c r="E33" s="6">
        <v>77825</v>
      </c>
      <c r="F33" s="6">
        <v>71018</v>
      </c>
      <c r="G33" s="7"/>
    </row>
    <row r="34" spans="3:7" x14ac:dyDescent="0.25">
      <c r="C34" s="3" t="s">
        <v>36</v>
      </c>
      <c r="D34" s="6">
        <v>3715</v>
      </c>
      <c r="E34" s="6">
        <v>3814</v>
      </c>
      <c r="F34" s="6">
        <v>2709</v>
      </c>
      <c r="G34" s="7"/>
    </row>
    <row r="35" spans="3:7" x14ac:dyDescent="0.25">
      <c r="C35" s="3" t="s">
        <v>37</v>
      </c>
      <c r="D35" s="6">
        <v>182935</v>
      </c>
      <c r="E35" s="6">
        <v>183370</v>
      </c>
      <c r="F35" s="6">
        <v>182568</v>
      </c>
      <c r="G35" s="7"/>
    </row>
    <row r="36" spans="3:7" x14ac:dyDescent="0.25">
      <c r="C36" s="3" t="s">
        <v>38</v>
      </c>
      <c r="D36" s="6">
        <v>58945</v>
      </c>
      <c r="E36" s="6">
        <v>61100</v>
      </c>
      <c r="F36" s="6">
        <v>57311</v>
      </c>
      <c r="G36" s="7"/>
    </row>
    <row r="37" spans="3:7" x14ac:dyDescent="0.25">
      <c r="C37" s="3" t="s">
        <v>39</v>
      </c>
      <c r="D37" s="6">
        <v>0</v>
      </c>
      <c r="E37" s="6">
        <v>0</v>
      </c>
      <c r="F37" s="6">
        <v>0</v>
      </c>
      <c r="G37" s="7"/>
    </row>
    <row r="38" spans="3:7" x14ac:dyDescent="0.25">
      <c r="C38" s="5" t="s">
        <v>40</v>
      </c>
      <c r="D38" s="8">
        <v>320131</v>
      </c>
      <c r="E38" s="8">
        <v>312536</v>
      </c>
      <c r="F38" s="8">
        <v>258723</v>
      </c>
      <c r="G38" s="7"/>
    </row>
    <row r="39" spans="3:7" x14ac:dyDescent="0.25">
      <c r="C39" s="3" t="s">
        <v>41</v>
      </c>
      <c r="D39" s="6">
        <v>565725</v>
      </c>
      <c r="E39" s="6">
        <v>560820</v>
      </c>
      <c r="F39" s="6">
        <v>501311</v>
      </c>
      <c r="G39" s="7">
        <f>SUM(F34:F38)</f>
        <v>501311</v>
      </c>
    </row>
    <row r="40" spans="3:7" x14ac:dyDescent="0.25">
      <c r="C40" s="3" t="s">
        <v>42</v>
      </c>
      <c r="D40" s="6">
        <v>7675</v>
      </c>
      <c r="E40" s="6">
        <v>9209</v>
      </c>
      <c r="F40" s="6">
        <v>8207</v>
      </c>
      <c r="G40" s="7"/>
    </row>
    <row r="41" spans="3:7" x14ac:dyDescent="0.25">
      <c r="C41" s="3" t="s">
        <v>43</v>
      </c>
      <c r="D41" s="6">
        <v>2209</v>
      </c>
      <c r="E41" s="6">
        <v>2505</v>
      </c>
      <c r="F41" s="6">
        <v>2827</v>
      </c>
      <c r="G41" s="7"/>
    </row>
    <row r="42" spans="3:7" x14ac:dyDescent="0.25">
      <c r="C42" s="3" t="s">
        <v>44</v>
      </c>
      <c r="D42" s="6">
        <v>9884</v>
      </c>
      <c r="E42" s="6">
        <v>11714</v>
      </c>
      <c r="F42" s="6">
        <v>11034</v>
      </c>
      <c r="G42" s="7">
        <f>SUM(F40:F41)</f>
        <v>11034</v>
      </c>
    </row>
    <row r="43" spans="3:7" x14ac:dyDescent="0.25">
      <c r="C43" s="5" t="s">
        <v>45</v>
      </c>
      <c r="D43" s="8">
        <v>46</v>
      </c>
      <c r="E43" s="8">
        <v>31</v>
      </c>
      <c r="F43" s="8">
        <v>32</v>
      </c>
      <c r="G43" s="7"/>
    </row>
    <row r="44" spans="3:7" x14ac:dyDescent="0.25">
      <c r="C44" s="3" t="s">
        <v>46</v>
      </c>
      <c r="D44" s="6">
        <v>1563</v>
      </c>
      <c r="E44" s="6">
        <v>1484</v>
      </c>
      <c r="F44" s="6">
        <v>1522</v>
      </c>
      <c r="G44" s="7"/>
    </row>
    <row r="45" spans="3:7" x14ac:dyDescent="0.25">
      <c r="C45" s="3" t="s">
        <v>47</v>
      </c>
      <c r="D45" s="6">
        <v>299</v>
      </c>
      <c r="E45" s="6">
        <v>308</v>
      </c>
      <c r="F45" s="6">
        <v>285</v>
      </c>
      <c r="G45" s="7"/>
    </row>
    <row r="46" spans="3:7" x14ac:dyDescent="0.25">
      <c r="C46" s="3" t="s">
        <v>48</v>
      </c>
      <c r="D46" s="6">
        <v>1119</v>
      </c>
      <c r="E46" s="6">
        <v>1455</v>
      </c>
      <c r="F46" s="6">
        <v>1235</v>
      </c>
      <c r="G46" s="7"/>
    </row>
    <row r="47" spans="3:7" x14ac:dyDescent="0.25">
      <c r="C47" s="3" t="s">
        <v>49</v>
      </c>
      <c r="D47" s="6">
        <v>0</v>
      </c>
      <c r="E47" s="6">
        <v>0</v>
      </c>
      <c r="F47" s="6">
        <v>0</v>
      </c>
      <c r="G47" s="7"/>
    </row>
    <row r="48" spans="3:7" x14ac:dyDescent="0.25">
      <c r="C48" s="3" t="s">
        <v>50</v>
      </c>
      <c r="D48" s="6">
        <v>0</v>
      </c>
      <c r="E48" s="6">
        <v>0</v>
      </c>
      <c r="F48" s="6">
        <v>0</v>
      </c>
      <c r="G48" s="7"/>
    </row>
    <row r="49" spans="3:8" x14ac:dyDescent="0.25">
      <c r="C49" s="3" t="s">
        <v>51</v>
      </c>
      <c r="D49" s="6">
        <v>1380</v>
      </c>
      <c r="E49" s="6">
        <v>1317</v>
      </c>
      <c r="F49" s="6">
        <v>1127</v>
      </c>
      <c r="G49" s="7"/>
    </row>
    <row r="50" spans="3:8" x14ac:dyDescent="0.25">
      <c r="C50" s="3" t="s">
        <v>52</v>
      </c>
      <c r="D50" s="6">
        <v>2167</v>
      </c>
      <c r="E50" s="6">
        <v>1719</v>
      </c>
      <c r="F50" s="6">
        <v>1119</v>
      </c>
      <c r="G50" s="7"/>
    </row>
    <row r="51" spans="3:8" x14ac:dyDescent="0.25">
      <c r="C51" s="3" t="s">
        <v>53</v>
      </c>
      <c r="D51" s="6">
        <v>1047</v>
      </c>
      <c r="E51" s="6">
        <v>1308</v>
      </c>
      <c r="F51" s="6">
        <v>1153</v>
      </c>
      <c r="G51" s="7"/>
    </row>
    <row r="52" spans="3:8" x14ac:dyDescent="0.25">
      <c r="C52" s="3" t="s">
        <v>54</v>
      </c>
      <c r="D52" s="6">
        <v>7604</v>
      </c>
      <c r="E52" s="6">
        <v>7611</v>
      </c>
      <c r="F52" s="6">
        <v>6441</v>
      </c>
      <c r="G52" s="7">
        <f>SUM(F44:F51)</f>
        <v>6441</v>
      </c>
    </row>
    <row r="53" spans="3:8" x14ac:dyDescent="0.25">
      <c r="C53" s="3" t="s">
        <v>55</v>
      </c>
      <c r="D53" s="6">
        <v>1199</v>
      </c>
      <c r="E53" s="6">
        <v>1061</v>
      </c>
      <c r="F53" s="6">
        <v>1180</v>
      </c>
      <c r="G53" s="7"/>
    </row>
    <row r="54" spans="3:8" x14ac:dyDescent="0.25">
      <c r="C54" s="3" t="s">
        <v>56</v>
      </c>
      <c r="D54" s="6">
        <v>18733</v>
      </c>
      <c r="E54" s="6">
        <v>20417</v>
      </c>
      <c r="F54" s="6">
        <v>18687</v>
      </c>
      <c r="G54" s="7">
        <f>SUM(F53,F43:F51,F40:F41)</f>
        <v>18687</v>
      </c>
    </row>
    <row r="55" spans="3:8" x14ac:dyDescent="0.25">
      <c r="C55" s="5" t="s">
        <v>57</v>
      </c>
      <c r="D55" s="8">
        <v>195484</v>
      </c>
      <c r="E55" s="8">
        <v>192617</v>
      </c>
      <c r="F55" s="8">
        <v>260795</v>
      </c>
      <c r="G55" s="7"/>
    </row>
    <row r="56" spans="3:8" x14ac:dyDescent="0.25">
      <c r="C56" s="5" t="s">
        <v>58</v>
      </c>
      <c r="D56" s="8">
        <v>9123</v>
      </c>
      <c r="E56" s="8">
        <v>4930</v>
      </c>
      <c r="F56" s="8">
        <v>7025</v>
      </c>
      <c r="G56" s="7"/>
    </row>
    <row r="57" spans="3:8" x14ac:dyDescent="0.25">
      <c r="C57" s="5" t="s">
        <v>59</v>
      </c>
      <c r="D57" s="8">
        <v>18928</v>
      </c>
      <c r="E57" s="8">
        <v>23461</v>
      </c>
      <c r="F57" s="8">
        <v>18704</v>
      </c>
      <c r="G57" s="7"/>
    </row>
    <row r="58" spans="3:8" x14ac:dyDescent="0.25">
      <c r="C58" s="5" t="s">
        <v>61</v>
      </c>
      <c r="D58" s="8">
        <v>20010</v>
      </c>
      <c r="E58" s="8">
        <v>20091</v>
      </c>
      <c r="F58" s="8">
        <v>328</v>
      </c>
    </row>
    <row r="59" spans="3:8" x14ac:dyDescent="0.25">
      <c r="C59" s="5" t="s">
        <v>62</v>
      </c>
      <c r="D59" s="8">
        <v>17116</v>
      </c>
      <c r="E59" s="8">
        <v>16853</v>
      </c>
      <c r="F59" s="8">
        <v>24379</v>
      </c>
    </row>
    <row r="60" spans="3:8" x14ac:dyDescent="0.25">
      <c r="C60" s="3" t="s">
        <v>60</v>
      </c>
      <c r="D60" s="6">
        <v>37126</v>
      </c>
      <c r="E60" s="6">
        <v>36943</v>
      </c>
      <c r="F60" s="6">
        <v>24706</v>
      </c>
      <c r="G60" s="7">
        <f>F58+F59</f>
        <v>24707</v>
      </c>
    </row>
    <row r="61" spans="3:8" x14ac:dyDescent="0.25">
      <c r="C61" s="4" t="s">
        <v>63</v>
      </c>
      <c r="D61" s="9">
        <v>2627817</v>
      </c>
      <c r="E61" s="9">
        <v>2652026</v>
      </c>
      <c r="F61" s="9">
        <v>2634663</v>
      </c>
      <c r="G61" s="10">
        <f>SUM(F55:F59,F53,F43:F51,F40:F41,F33:F38,F30:F31,F26:F27,F23:F24,F20:F21,F15:F18,F12:F13,F8:F10,F5:F6)</f>
        <v>2634661</v>
      </c>
      <c r="H61" s="11"/>
    </row>
    <row r="62" spans="3:8" x14ac:dyDescent="0.25">
      <c r="C62" s="3" t="s">
        <v>64</v>
      </c>
      <c r="D62" s="6">
        <v>9123</v>
      </c>
      <c r="E62" s="6">
        <v>4930</v>
      </c>
      <c r="F62" s="6">
        <v>7025</v>
      </c>
      <c r="G62" s="7"/>
    </row>
    <row r="63" spans="3:8" x14ac:dyDescent="0.25">
      <c r="C63" s="3" t="s">
        <v>65</v>
      </c>
      <c r="D63" s="6">
        <v>417</v>
      </c>
      <c r="E63" s="6">
        <v>372</v>
      </c>
      <c r="F63" s="6">
        <v>0</v>
      </c>
    </row>
    <row r="64" spans="3:8" x14ac:dyDescent="0.25">
      <c r="G64" s="7"/>
    </row>
    <row r="65" spans="7:7" x14ac:dyDescent="0.25">
      <c r="G65" s="7"/>
    </row>
  </sheetData>
  <mergeCells count="1">
    <mergeCell ref="I4:J4"/>
  </mergeCells>
  <hyperlinks>
    <hyperlink ref="A3" r:id="rId1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4" sqref="A4:B14"/>
    </sheetView>
  </sheetViews>
  <sheetFormatPr defaultRowHeight="15" x14ac:dyDescent="0.25"/>
  <cols>
    <col min="1" max="1" width="26.5703125" customWidth="1"/>
    <col min="2" max="2" width="13" customWidth="1"/>
  </cols>
  <sheetData>
    <row r="1" spans="1:2" ht="17.25" x14ac:dyDescent="0.3">
      <c r="A1" s="1" t="s">
        <v>81</v>
      </c>
    </row>
    <row r="2" spans="1:2" x14ac:dyDescent="0.25">
      <c r="A2" s="2" t="s">
        <v>80</v>
      </c>
    </row>
    <row r="3" spans="1:2" x14ac:dyDescent="0.25">
      <c r="B3" s="3" t="s">
        <v>3</v>
      </c>
    </row>
    <row r="4" spans="1:2" x14ac:dyDescent="0.25">
      <c r="A4" s="3" t="s">
        <v>79</v>
      </c>
      <c r="B4" s="21">
        <v>154894</v>
      </c>
    </row>
    <row r="5" spans="1:2" x14ac:dyDescent="0.25">
      <c r="A5" s="3" t="s">
        <v>78</v>
      </c>
      <c r="B5" s="21">
        <v>44169</v>
      </c>
    </row>
    <row r="6" spans="1:2" x14ac:dyDescent="0.25">
      <c r="A6" s="3" t="s">
        <v>77</v>
      </c>
      <c r="B6" s="21">
        <v>3125</v>
      </c>
    </row>
    <row r="7" spans="1:2" x14ac:dyDescent="0.25">
      <c r="A7" s="3" t="s">
        <v>76</v>
      </c>
      <c r="B7" s="21">
        <v>1464</v>
      </c>
    </row>
    <row r="8" spans="1:2" x14ac:dyDescent="0.25">
      <c r="A8" s="3" t="s">
        <v>75</v>
      </c>
      <c r="B8" s="21">
        <v>811</v>
      </c>
    </row>
    <row r="9" spans="1:2" x14ac:dyDescent="0.25">
      <c r="A9" s="3" t="s">
        <v>35</v>
      </c>
      <c r="B9" s="21">
        <v>3447</v>
      </c>
    </row>
    <row r="10" spans="1:2" x14ac:dyDescent="0.25">
      <c r="A10" s="3" t="s">
        <v>74</v>
      </c>
      <c r="B10" s="21">
        <v>97948</v>
      </c>
    </row>
    <row r="11" spans="1:2" x14ac:dyDescent="0.25">
      <c r="A11" s="3" t="s">
        <v>73</v>
      </c>
      <c r="B11" s="21">
        <v>3418</v>
      </c>
    </row>
    <row r="12" spans="1:2" x14ac:dyDescent="0.25">
      <c r="A12" s="3" t="s">
        <v>72</v>
      </c>
      <c r="B12" s="21">
        <v>159</v>
      </c>
    </row>
    <row r="13" spans="1:2" x14ac:dyDescent="0.25">
      <c r="A13" s="3" t="s">
        <v>71</v>
      </c>
      <c r="B13" s="21">
        <v>353</v>
      </c>
    </row>
    <row r="14" spans="1:2" x14ac:dyDescent="0.25">
      <c r="A14" s="3" t="s">
        <v>70</v>
      </c>
      <c r="B14" s="21">
        <v>2564</v>
      </c>
    </row>
    <row r="16" spans="1:2" x14ac:dyDescent="0.25">
      <c r="A16" s="2" t="s">
        <v>69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AFG07</vt:lpstr>
      <vt:lpstr>OEKO1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Clausen</dc:creator>
  <cp:lastModifiedBy>install</cp:lastModifiedBy>
  <dcterms:created xsi:type="dcterms:W3CDTF">2016-04-18T13:34:04Z</dcterms:created>
  <dcterms:modified xsi:type="dcterms:W3CDTF">2017-02-27T11:38:23Z</dcterms:modified>
</cp:coreProperties>
</file>